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9 Septembar 2025\"/>
    </mc:Choice>
  </mc:AlternateContent>
  <xr:revisionPtr revIDLastSave="0" documentId="13_ncr:1_{C5144FBF-275C-430C-BA48-FE625DC9F1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B96" i="1"/>
  <c r="B98" i="1" s="1"/>
  <c r="B94" i="1"/>
  <c r="B92" i="1"/>
  <c r="B88" i="1"/>
  <c r="B83" i="1"/>
  <c r="B71" i="1"/>
  <c r="B69" i="1"/>
  <c r="B65" i="1"/>
  <c r="B60" i="1"/>
  <c r="B52" i="1"/>
  <c r="B50" i="1"/>
  <c r="B47" i="1"/>
  <c r="B45" i="1"/>
  <c r="B43" i="1"/>
  <c r="B40" i="1"/>
  <c r="B32" i="1"/>
  <c r="B29" i="1" l="1"/>
</calcChain>
</file>

<file path=xl/sharedStrings.xml><?xml version="1.0" encoding="utf-8"?>
<sst xmlns="http://schemas.openxmlformats.org/spreadsheetml/2006/main" count="113" uniqueCount="83">
  <si>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</si>
  <si>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</si>
  <si>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</si>
  <si>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</si>
  <si>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</si>
  <si>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</si>
  <si>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</si>
  <si>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</si>
  <si>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01.09.2025.</t>
  </si>
  <si>
    <t>02.09.2025.</t>
  </si>
  <si>
    <t>IZVOD  BR. 201</t>
  </si>
  <si>
    <t>UPLATA DIREKTNA PLAĆANJA RFZO - LEKOVI U SEKUNDARNOJ I TERCIJARNOJ ZZ 071</t>
  </si>
  <si>
    <t>UPLATA DIREKTNA PLAĆANJA RFZO - CITOSTATICI SA  LISTE LEKOVA 073</t>
  </si>
  <si>
    <t>UPLATA DIREKTNA PLAĆANJA RFZO - UGRADNI MATERIJAL U ORTOPEDIJI 077</t>
  </si>
  <si>
    <t>UPLATA DIREKTNA PLAĆANJA RFZO - IMPLANTANTI U ORTOPEDIJI - PROTEZE 078</t>
  </si>
  <si>
    <t>UPLATA DIREKTNA PLAĆANJA RFZO - ENERGENTI U SZ 07C</t>
  </si>
  <si>
    <t>UPLATA DIREKTNA PLAĆANJA RFZO - OSTALI UGRADNI MATERIJAL 084</t>
  </si>
  <si>
    <t>UPLATA DIREKTNA PLAĆANJA RFZO -SANITETSKI I MEDICINSKI MATERIJAL  SZ 085</t>
  </si>
  <si>
    <t>UPLATA DIREKTNA PLAĆANJA RFZO - REAGENSI 086</t>
  </si>
  <si>
    <t>UPLATA RFZO LESKOVAC - LEKOVI 071</t>
  </si>
  <si>
    <t>UPLATA RFZO LESKOVAC - CITOSTATICI 073</t>
  </si>
  <si>
    <t>UPLATA RFZO LESKOVAC - DIJALIZA 080</t>
  </si>
  <si>
    <t>UPLATA RFZO LESKOVAC - REAGENSI 086</t>
  </si>
  <si>
    <t>UPLATA RFZO LESKOVAC - LEKOVI VAN LISTE 087</t>
  </si>
  <si>
    <t>UPLATA RFZO LESKOVAC - ISHRANA 07D</t>
  </si>
  <si>
    <t>UPLATA RFZO LESKOVAC - MEDICINSKI GASOVI 931</t>
  </si>
  <si>
    <t>BEOHEM-3 DOO</t>
  </si>
  <si>
    <t>FARMALOGIST DOO BEOGRAD</t>
  </si>
  <si>
    <t>UNI CHEM BEOGRAD</t>
  </si>
  <si>
    <t>INO-PHARM  DOO BEOGRAD</t>
  </si>
  <si>
    <t>PHOENIX PHARMA DOO BEOGRAD</t>
  </si>
  <si>
    <t>VEGA DOO VALJEVO</t>
  </si>
  <si>
    <t>SOPHARMA TRADING</t>
  </si>
  <si>
    <t>MAKLER DOO BEOGRAD</t>
  </si>
  <si>
    <t>MAYMEDICA DOO BEOGRAD</t>
  </si>
  <si>
    <t>ELEKTROPRIVREDA SRBIJE (JP EPS BEOGRAD)</t>
  </si>
  <si>
    <t>YUGOROSGAZ AD Beograd</t>
  </si>
  <si>
    <t>OPTICUS DOO BEOGRAD</t>
  </si>
  <si>
    <t>ETER&amp;MEDICAL</t>
  </si>
  <si>
    <t>MEDIV DOO BEOGRAD - NOVI BEOGRAD</t>
  </si>
  <si>
    <t>FUTURE PHARM DOO STARA PAZOVA</t>
  </si>
  <si>
    <t>ATAN MARK DOO BEOGRAD</t>
  </si>
  <si>
    <t>B.BRAUN ADRIA RSRB DOO BEOGRAD</t>
  </si>
  <si>
    <t>BIOTEC MEDICAL BEOGRAD</t>
  </si>
  <si>
    <t>SUPERLAB DOO BEOGRAD</t>
  </si>
  <si>
    <t>YUNYCOM DOO BEOGRAD</t>
  </si>
  <si>
    <t>SCOR DOO</t>
  </si>
  <si>
    <t>Team Medical</t>
  </si>
  <si>
    <t>DIREKTNA PLAĆANJA RFZO - LEKOVI U SEKUNDARNOJ I TERCIJARNOJ ZZ 071</t>
  </si>
  <si>
    <t>DIREKTNA PLAĆANJA RFZO - CITOSTATICI SA  LISTE LEKOVA 073</t>
  </si>
  <si>
    <t>DIREKTNA PLAĆANJA RFZO - UGRADNI MATERIJAL U ORTOPEDIJI 077</t>
  </si>
  <si>
    <t>DIREKTNA PLAĆANJA RFZO - IMPLANTANTI U ORTOPEDIJI - PROTEZE 078</t>
  </si>
  <si>
    <t>DIREKTNA PLAĆANJA RFZO - ENERGENTI U SZ 07C</t>
  </si>
  <si>
    <t>DIREKTNA PLAĆANJA RFZUO OSTALI UGRADNI MATERIJAL 084</t>
  </si>
  <si>
    <t>DIREKTNA PLAĆANJA RFZO - SANITETSKI I MEDICINSKI MATERIJAL  SZ 085</t>
  </si>
  <si>
    <t>DIREKTNA PLAĆANJA RFZO - REAGENSI U SEKUNDARNOJ ZDRAVSTVENOJ ZAŠTITI 086</t>
  </si>
  <si>
    <t>LEKOVI U SEKUNDARNOJ I TERCIJARNOJ ZZ 071</t>
  </si>
  <si>
    <t>MEDIKUNION DOO BEOGRAD</t>
  </si>
  <si>
    <t>CITOSTATICI SA  LISTE LEKOVA 073</t>
  </si>
  <si>
    <t>ISHRANA BOLESNIKA U SZ 07D</t>
  </si>
  <si>
    <t>BIOMLEK</t>
  </si>
  <si>
    <t>RUŽA IMPEKS DOO NIŠ</t>
  </si>
  <si>
    <t>PRINCIPAL DUO</t>
  </si>
  <si>
    <t>BOŽILOVIĆ-LUXOR</t>
  </si>
  <si>
    <t>MESOKOMBINAT PROMET DOO LESKOVAC</t>
  </si>
  <si>
    <t>CMANA DOO</t>
  </si>
  <si>
    <t>JANKOVIĆ NENAD</t>
  </si>
  <si>
    <t>NBA PATRIOTA DOO</t>
  </si>
  <si>
    <t>AMICUS SRB. DOO BEOGRAD</t>
  </si>
  <si>
    <t>FRIKOM DOO</t>
  </si>
  <si>
    <t>AS-BRAĆA STANKOVIĆ DOO</t>
  </si>
  <si>
    <t>MATERIJAL ZA DIJALIZU 080</t>
  </si>
  <si>
    <t>FLORA KOMERC DOO GORNJI MILANOVAC</t>
  </si>
  <si>
    <t>ECOTRADE BG DOO NIŠ</t>
  </si>
  <si>
    <t>NATALY DROGERIJA TR NIŠ</t>
  </si>
  <si>
    <t>REAGENSI U SEKUNDARNOJ ZDRAVSTVENOJ ZAŠTITI 086</t>
  </si>
  <si>
    <t>DIAHEM GRAMIM</t>
  </si>
  <si>
    <t>LEKOVI VAN LISTE LEKOVA 087</t>
  </si>
  <si>
    <t>MEDICINSKI GASOVI 931</t>
  </si>
  <si>
    <t>MESSER TEHNOGAS AD BEOGRAD</t>
  </si>
  <si>
    <t>OSTALI TROŠKOVI 07F</t>
  </si>
  <si>
    <t>PROVIZIJA UPRAVE ZA TREZOR</t>
  </si>
  <si>
    <t>UPLATA SPIN MARKET LESKOVAC - POVRAĆAJ POGREŠNO UPLAĆENIH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</si>
</sst>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  <xf numFmtId="0" fontId="63" fillId="0" borderId="14" xfId="0" applyFont="1" applyBorder="1"/>
    <xf numFmtId="4" fontId="63" fillId="0" borderId="15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8"/>
  <sheetViews>
    <sheetView tabSelected="1" topLeftCell="A4" zoomScaleNormal="100" workbookViewId="0">
      <selection activeCell="D21" sqref="D21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1224605.47</v>
      </c>
    </row>
    <row r="8" spans="1:3" x14ac:dyDescent="0.25">
      <c r="A8" s="4" t="s">
        <v>2</v>
      </c>
      <c r="B8" s="5" t="s">
        <v>8</v>
      </c>
      <c r="C8" s="6">
        <v>1297799.8799999999</v>
      </c>
    </row>
    <row r="9" spans="1:3" x14ac:dyDescent="0.25">
      <c r="A9" s="4" t="s">
        <v>6</v>
      </c>
      <c r="B9" s="5" t="s">
        <v>9</v>
      </c>
      <c r="C9" s="6">
        <v>11466</v>
      </c>
    </row>
    <row r="10" spans="1:3" x14ac:dyDescent="0.25">
      <c r="A10" s="4" t="s">
        <v>11</v>
      </c>
      <c r="B10" s="5" t="s">
        <v>9</v>
      </c>
      <c r="C10" s="6">
        <v>6315346.4699999997</v>
      </c>
    </row>
    <row r="11" spans="1:3" x14ac:dyDescent="0.25">
      <c r="A11" s="4" t="s">
        <v>12</v>
      </c>
      <c r="B11" s="5" t="s">
        <v>9</v>
      </c>
      <c r="C11" s="6">
        <v>724629.22</v>
      </c>
    </row>
    <row r="12" spans="1:3" x14ac:dyDescent="0.25">
      <c r="A12" s="4" t="s">
        <v>13</v>
      </c>
      <c r="B12" s="5" t="s">
        <v>9</v>
      </c>
      <c r="C12" s="6">
        <v>3417689</v>
      </c>
    </row>
    <row r="13" spans="1:3" x14ac:dyDescent="0.25">
      <c r="A13" s="4" t="s">
        <v>14</v>
      </c>
      <c r="B13" s="5" t="s">
        <v>9</v>
      </c>
      <c r="C13" s="6">
        <v>3428315.55</v>
      </c>
    </row>
    <row r="14" spans="1:3" x14ac:dyDescent="0.25">
      <c r="A14" s="4" t="s">
        <v>15</v>
      </c>
      <c r="B14" s="5" t="s">
        <v>9</v>
      </c>
      <c r="C14" s="6">
        <v>4177876.71</v>
      </c>
    </row>
    <row r="15" spans="1:3" x14ac:dyDescent="0.25">
      <c r="A15" s="4" t="s">
        <v>16</v>
      </c>
      <c r="B15" s="5" t="s">
        <v>9</v>
      </c>
      <c r="C15" s="6">
        <v>237198.5</v>
      </c>
    </row>
    <row r="16" spans="1:3" x14ac:dyDescent="0.25">
      <c r="A16" s="4" t="s">
        <v>17</v>
      </c>
      <c r="B16" s="5" t="s">
        <v>9</v>
      </c>
      <c r="C16" s="6">
        <v>1084334.98</v>
      </c>
    </row>
    <row r="17" spans="1:3" x14ac:dyDescent="0.25">
      <c r="A17" s="4" t="s">
        <v>18</v>
      </c>
      <c r="B17" s="5" t="s">
        <v>9</v>
      </c>
      <c r="C17" s="6">
        <v>15597882.300000001</v>
      </c>
    </row>
    <row r="18" spans="1:3" x14ac:dyDescent="0.25">
      <c r="A18" s="4" t="s">
        <v>19</v>
      </c>
      <c r="B18" s="5" t="s">
        <v>9</v>
      </c>
      <c r="C18" s="6">
        <v>95194</v>
      </c>
    </row>
    <row r="19" spans="1:3" x14ac:dyDescent="0.25">
      <c r="A19" s="4" t="s">
        <v>20</v>
      </c>
      <c r="B19" s="5" t="s">
        <v>9</v>
      </c>
      <c r="C19" s="6">
        <v>3850</v>
      </c>
    </row>
    <row r="20" spans="1:3" x14ac:dyDescent="0.25">
      <c r="A20" s="4" t="s">
        <v>21</v>
      </c>
      <c r="B20" s="5" t="s">
        <v>9</v>
      </c>
      <c r="C20" s="6">
        <v>988350</v>
      </c>
    </row>
    <row r="21" spans="1:3" x14ac:dyDescent="0.25">
      <c r="A21" s="4" t="s">
        <v>22</v>
      </c>
      <c r="B21" s="5" t="s">
        <v>9</v>
      </c>
      <c r="C21" s="6">
        <v>67110</v>
      </c>
    </row>
    <row r="22" spans="1:3" x14ac:dyDescent="0.25">
      <c r="A22" s="4" t="s">
        <v>23</v>
      </c>
      <c r="B22" s="5" t="s">
        <v>9</v>
      </c>
      <c r="C22" s="6">
        <v>1368351.6</v>
      </c>
    </row>
    <row r="23" spans="1:3" x14ac:dyDescent="0.25">
      <c r="A23" s="4" t="s">
        <v>24</v>
      </c>
      <c r="B23" s="5" t="s">
        <v>9</v>
      </c>
      <c r="C23" s="6">
        <v>1022195.67</v>
      </c>
    </row>
    <row r="24" spans="1:3" x14ac:dyDescent="0.25">
      <c r="A24" s="4" t="s">
        <v>25</v>
      </c>
      <c r="B24" s="5" t="s">
        <v>9</v>
      </c>
      <c r="C24" s="6">
        <v>468728.59</v>
      </c>
    </row>
    <row r="25" spans="1:3" x14ac:dyDescent="0.25">
      <c r="A25" s="4" t="s">
        <v>82</v>
      </c>
      <c r="B25" s="5" t="s">
        <v>9</v>
      </c>
      <c r="C25" s="6">
        <v>1651.57</v>
      </c>
    </row>
    <row r="26" spans="1:3" ht="13.5" customHeight="1" x14ac:dyDescent="0.25">
      <c r="A26" s="7" t="s">
        <v>5</v>
      </c>
      <c r="B26" s="5" t="s">
        <v>9</v>
      </c>
      <c r="C26" s="2">
        <v>39083364.57</v>
      </c>
    </row>
    <row r="27" spans="1:3" x14ac:dyDescent="0.25">
      <c r="B27" s="5" t="s">
        <v>9</v>
      </c>
      <c r="C27" s="8">
        <f>C8+C9+C10+C11+C12+C13+C14+C15+C16+C17+C18+C19+C20+C21+C22+C23+C24+C25-C26</f>
        <v>1224605.4700000063</v>
      </c>
    </row>
    <row r="28" spans="1:3" x14ac:dyDescent="0.25">
      <c r="B28" s="5"/>
      <c r="C28" s="9"/>
    </row>
    <row r="29" spans="1:3" s="1" customFormat="1" x14ac:dyDescent="0.25">
      <c r="A29" s="1" t="s">
        <v>7</v>
      </c>
      <c r="B29" s="10" t="str">
        <f>A4</f>
        <v>02.09.2025.</v>
      </c>
      <c r="C29" s="11"/>
    </row>
    <row r="30" spans="1:3" ht="11.25" customHeight="1" x14ac:dyDescent="0.25">
      <c r="B30" s="10"/>
    </row>
    <row r="32" spans="1:3" s="1" customFormat="1" x14ac:dyDescent="0.25">
      <c r="A32" s="12" t="s">
        <v>48</v>
      </c>
      <c r="B32" s="13">
        <f>SUM(B33:B39)</f>
        <v>6315346.4699999997</v>
      </c>
      <c r="C32" s="11"/>
    </row>
    <row r="33" spans="1:3" x14ac:dyDescent="0.25">
      <c r="A33" s="14" t="s">
        <v>26</v>
      </c>
      <c r="B33" s="15">
        <v>3497340</v>
      </c>
    </row>
    <row r="34" spans="1:3" x14ac:dyDescent="0.25">
      <c r="A34" s="14" t="s">
        <v>27</v>
      </c>
      <c r="B34" s="15">
        <v>66261.820000000007</v>
      </c>
    </row>
    <row r="35" spans="1:3" x14ac:dyDescent="0.25">
      <c r="A35" s="14" t="s">
        <v>28</v>
      </c>
      <c r="B35" s="15">
        <v>65450</v>
      </c>
    </row>
    <row r="36" spans="1:3" x14ac:dyDescent="0.25">
      <c r="A36" s="14" t="s">
        <v>29</v>
      </c>
      <c r="B36" s="15">
        <v>448800</v>
      </c>
    </row>
    <row r="37" spans="1:3" x14ac:dyDescent="0.25">
      <c r="A37" s="14" t="s">
        <v>30</v>
      </c>
      <c r="B37" s="15">
        <v>936689.32</v>
      </c>
    </row>
    <row r="38" spans="1:3" x14ac:dyDescent="0.25">
      <c r="A38" s="14" t="s">
        <v>31</v>
      </c>
      <c r="B38" s="15">
        <v>600230.06999999995</v>
      </c>
    </row>
    <row r="39" spans="1:3" x14ac:dyDescent="0.25">
      <c r="A39" s="16" t="s">
        <v>32</v>
      </c>
      <c r="B39" s="17">
        <v>700575.26</v>
      </c>
    </row>
    <row r="40" spans="1:3" s="1" customFormat="1" x14ac:dyDescent="0.25">
      <c r="A40" s="12" t="s">
        <v>49</v>
      </c>
      <c r="B40" s="13">
        <f>SUM(B41:B42)</f>
        <v>724629.22</v>
      </c>
      <c r="C40" s="11"/>
    </row>
    <row r="41" spans="1:3" x14ac:dyDescent="0.25">
      <c r="A41" s="14" t="s">
        <v>27</v>
      </c>
      <c r="B41" s="15">
        <v>291537.21999999997</v>
      </c>
    </row>
    <row r="42" spans="1:3" x14ac:dyDescent="0.25">
      <c r="A42" s="16" t="s">
        <v>30</v>
      </c>
      <c r="B42" s="17">
        <v>433092</v>
      </c>
    </row>
    <row r="43" spans="1:3" s="1" customFormat="1" x14ac:dyDescent="0.25">
      <c r="A43" s="12" t="s">
        <v>50</v>
      </c>
      <c r="B43" s="13">
        <f>SUM(B44)</f>
        <v>3417689</v>
      </c>
      <c r="C43" s="11"/>
    </row>
    <row r="44" spans="1:3" x14ac:dyDescent="0.25">
      <c r="A44" s="16" t="s">
        <v>33</v>
      </c>
      <c r="B44" s="17">
        <v>3417689</v>
      </c>
    </row>
    <row r="45" spans="1:3" s="1" customFormat="1" x14ac:dyDescent="0.25">
      <c r="A45" s="12" t="s">
        <v>51</v>
      </c>
      <c r="B45" s="13">
        <f>SUM(B46)</f>
        <v>3428315.55</v>
      </c>
      <c r="C45" s="11"/>
    </row>
    <row r="46" spans="1:3" x14ac:dyDescent="0.25">
      <c r="A46" s="16" t="s">
        <v>34</v>
      </c>
      <c r="B46" s="17">
        <v>3428315.55</v>
      </c>
    </row>
    <row r="47" spans="1:3" s="1" customFormat="1" x14ac:dyDescent="0.25">
      <c r="A47" s="12" t="s">
        <v>52</v>
      </c>
      <c r="B47" s="13">
        <f>SUM(B48:B49)</f>
        <v>4177876.71</v>
      </c>
      <c r="C47" s="11"/>
    </row>
    <row r="48" spans="1:3" x14ac:dyDescent="0.25">
      <c r="A48" s="14" t="s">
        <v>35</v>
      </c>
      <c r="B48" s="15">
        <v>4021288.55</v>
      </c>
    </row>
    <row r="49" spans="1:3" x14ac:dyDescent="0.25">
      <c r="A49" s="16" t="s">
        <v>36</v>
      </c>
      <c r="B49" s="17">
        <v>156588.16</v>
      </c>
    </row>
    <row r="50" spans="1:3" s="1" customFormat="1" x14ac:dyDescent="0.25">
      <c r="A50" s="12" t="s">
        <v>53</v>
      </c>
      <c r="B50" s="13">
        <f>SUM(B51)</f>
        <v>237198.5</v>
      </c>
      <c r="C50" s="11"/>
    </row>
    <row r="51" spans="1:3" x14ac:dyDescent="0.25">
      <c r="A51" s="16" t="s">
        <v>37</v>
      </c>
      <c r="B51" s="17">
        <v>237198.5</v>
      </c>
    </row>
    <row r="52" spans="1:3" s="1" customFormat="1" x14ac:dyDescent="0.25">
      <c r="A52" s="12" t="s">
        <v>54</v>
      </c>
      <c r="B52" s="13">
        <f>SUM(B53:B59)</f>
        <v>1084334.98</v>
      </c>
      <c r="C52" s="11"/>
    </row>
    <row r="53" spans="1:3" x14ac:dyDescent="0.25">
      <c r="A53" s="14" t="s">
        <v>38</v>
      </c>
      <c r="B53" s="15">
        <v>38304</v>
      </c>
    </row>
    <row r="54" spans="1:3" x14ac:dyDescent="0.25">
      <c r="A54" s="14" t="s">
        <v>39</v>
      </c>
      <c r="B54" s="15">
        <v>1430</v>
      </c>
    </row>
    <row r="55" spans="1:3" x14ac:dyDescent="0.25">
      <c r="A55" s="14" t="s">
        <v>40</v>
      </c>
      <c r="B55" s="15">
        <v>147134.98000000001</v>
      </c>
    </row>
    <row r="56" spans="1:3" x14ac:dyDescent="0.25">
      <c r="A56" s="14" t="s">
        <v>41</v>
      </c>
      <c r="B56" s="15">
        <v>816000</v>
      </c>
    </row>
    <row r="57" spans="1:3" x14ac:dyDescent="0.25">
      <c r="A57" s="14" t="s">
        <v>42</v>
      </c>
      <c r="B57" s="15">
        <v>75185</v>
      </c>
    </row>
    <row r="58" spans="1:3" x14ac:dyDescent="0.25">
      <c r="A58" s="14" t="s">
        <v>43</v>
      </c>
      <c r="B58" s="15">
        <v>1529</v>
      </c>
    </row>
    <row r="59" spans="1:3" x14ac:dyDescent="0.25">
      <c r="A59" s="16" t="s">
        <v>44</v>
      </c>
      <c r="B59" s="17">
        <v>4752</v>
      </c>
    </row>
    <row r="60" spans="1:3" s="1" customFormat="1" x14ac:dyDescent="0.25">
      <c r="A60" s="12" t="s">
        <v>55</v>
      </c>
      <c r="B60" s="13">
        <f>SUM(B61:B64)</f>
        <v>15597882.300000001</v>
      </c>
      <c r="C60" s="11"/>
    </row>
    <row r="61" spans="1:3" x14ac:dyDescent="0.25">
      <c r="A61" s="14" t="s">
        <v>45</v>
      </c>
      <c r="B61" s="15">
        <v>1732392.24</v>
      </c>
    </row>
    <row r="62" spans="1:3" x14ac:dyDescent="0.25">
      <c r="A62" s="14" t="s">
        <v>34</v>
      </c>
      <c r="B62" s="15">
        <v>10162718.460000001</v>
      </c>
    </row>
    <row r="63" spans="1:3" x14ac:dyDescent="0.25">
      <c r="A63" s="14" t="s">
        <v>46</v>
      </c>
      <c r="B63" s="15">
        <v>732000</v>
      </c>
    </row>
    <row r="64" spans="1:3" x14ac:dyDescent="0.25">
      <c r="A64" s="16" t="s">
        <v>47</v>
      </c>
      <c r="B64" s="17">
        <v>2970771.6</v>
      </c>
    </row>
    <row r="65" spans="1:3" s="1" customFormat="1" x14ac:dyDescent="0.25">
      <c r="A65" s="12" t="s">
        <v>56</v>
      </c>
      <c r="B65" s="13">
        <f>SUM(B66:B68)</f>
        <v>95194</v>
      </c>
      <c r="C65" s="11"/>
    </row>
    <row r="66" spans="1:3" x14ac:dyDescent="0.25">
      <c r="A66" s="14" t="s">
        <v>27</v>
      </c>
      <c r="B66" s="15">
        <v>5324</v>
      </c>
    </row>
    <row r="67" spans="1:3" x14ac:dyDescent="0.25">
      <c r="A67" s="14" t="s">
        <v>57</v>
      </c>
      <c r="B67" s="15">
        <v>34650</v>
      </c>
    </row>
    <row r="68" spans="1:3" x14ac:dyDescent="0.25">
      <c r="A68" s="16" t="s">
        <v>32</v>
      </c>
      <c r="B68" s="17">
        <v>55220</v>
      </c>
    </row>
    <row r="69" spans="1:3" s="1" customFormat="1" x14ac:dyDescent="0.25">
      <c r="A69" s="12" t="s">
        <v>58</v>
      </c>
      <c r="B69" s="13">
        <f>SUM(B70)</f>
        <v>3850</v>
      </c>
      <c r="C69" s="11"/>
    </row>
    <row r="70" spans="1:3" x14ac:dyDescent="0.25">
      <c r="A70" s="16" t="s">
        <v>57</v>
      </c>
      <c r="B70" s="17">
        <v>3850</v>
      </c>
    </row>
    <row r="71" spans="1:3" s="1" customFormat="1" x14ac:dyDescent="0.25">
      <c r="A71" s="12" t="s">
        <v>59</v>
      </c>
      <c r="B71" s="13">
        <f>SUM(B72:B82)</f>
        <v>1022195.67</v>
      </c>
      <c r="C71" s="11"/>
    </row>
    <row r="72" spans="1:3" x14ac:dyDescent="0.25">
      <c r="A72" s="14" t="s">
        <v>60</v>
      </c>
      <c r="B72" s="15">
        <v>141175.70000000001</v>
      </c>
    </row>
    <row r="73" spans="1:3" x14ac:dyDescent="0.25">
      <c r="A73" s="14" t="s">
        <v>61</v>
      </c>
      <c r="B73" s="15">
        <v>18594.8</v>
      </c>
    </row>
    <row r="74" spans="1:3" x14ac:dyDescent="0.25">
      <c r="A74" s="14" t="s">
        <v>62</v>
      </c>
      <c r="B74" s="15">
        <v>75232.070000000007</v>
      </c>
    </row>
    <row r="75" spans="1:3" x14ac:dyDescent="0.25">
      <c r="A75" s="14" t="s">
        <v>63</v>
      </c>
      <c r="B75" s="15">
        <v>106606.9</v>
      </c>
    </row>
    <row r="76" spans="1:3" x14ac:dyDescent="0.25">
      <c r="A76" s="14" t="s">
        <v>64</v>
      </c>
      <c r="B76" s="15">
        <v>128774.52</v>
      </c>
    </row>
    <row r="77" spans="1:3" x14ac:dyDescent="0.25">
      <c r="A77" s="14" t="s">
        <v>65</v>
      </c>
      <c r="B77" s="15">
        <v>205145.38</v>
      </c>
    </row>
    <row r="78" spans="1:3" x14ac:dyDescent="0.25">
      <c r="A78" s="14" t="s">
        <v>66</v>
      </c>
      <c r="B78" s="15">
        <v>46556</v>
      </c>
    </row>
    <row r="79" spans="1:3" x14ac:dyDescent="0.25">
      <c r="A79" s="14" t="s">
        <v>67</v>
      </c>
      <c r="B79" s="15">
        <v>14121.8</v>
      </c>
    </row>
    <row r="80" spans="1:3" x14ac:dyDescent="0.25">
      <c r="A80" s="14" t="s">
        <v>68</v>
      </c>
      <c r="B80" s="15">
        <v>60384</v>
      </c>
    </row>
    <row r="81" spans="1:3" x14ac:dyDescent="0.25">
      <c r="A81" s="14" t="s">
        <v>69</v>
      </c>
      <c r="B81" s="15">
        <v>23210</v>
      </c>
    </row>
    <row r="82" spans="1:3" x14ac:dyDescent="0.25">
      <c r="A82" s="16" t="s">
        <v>70</v>
      </c>
      <c r="B82" s="17">
        <v>202394.5</v>
      </c>
    </row>
    <row r="83" spans="1:3" s="1" customFormat="1" x14ac:dyDescent="0.25">
      <c r="A83" s="12" t="s">
        <v>71</v>
      </c>
      <c r="B83" s="13">
        <f>SUM(B84:B87)</f>
        <v>988350</v>
      </c>
      <c r="C83" s="11"/>
    </row>
    <row r="84" spans="1:3" x14ac:dyDescent="0.25">
      <c r="A84" s="14" t="s">
        <v>72</v>
      </c>
      <c r="B84" s="15">
        <v>10470</v>
      </c>
    </row>
    <row r="85" spans="1:3" x14ac:dyDescent="0.25">
      <c r="A85" s="14" t="s">
        <v>73</v>
      </c>
      <c r="B85" s="15">
        <v>238560</v>
      </c>
    </row>
    <row r="86" spans="1:3" x14ac:dyDescent="0.25">
      <c r="A86" s="14" t="s">
        <v>74</v>
      </c>
      <c r="B86" s="15">
        <v>7800</v>
      </c>
    </row>
    <row r="87" spans="1:3" x14ac:dyDescent="0.25">
      <c r="A87" s="16" t="s">
        <v>30</v>
      </c>
      <c r="B87" s="17">
        <v>731520</v>
      </c>
    </row>
    <row r="88" spans="1:3" s="1" customFormat="1" x14ac:dyDescent="0.25">
      <c r="A88" s="12" t="s">
        <v>75</v>
      </c>
      <c r="B88" s="13">
        <f>SUM(B89:B91)</f>
        <v>67110</v>
      </c>
      <c r="C88" s="11"/>
    </row>
    <row r="89" spans="1:3" x14ac:dyDescent="0.25">
      <c r="A89" s="14" t="s">
        <v>26</v>
      </c>
      <c r="B89" s="15">
        <v>24090</v>
      </c>
    </row>
    <row r="90" spans="1:3" x14ac:dyDescent="0.25">
      <c r="A90" s="14" t="s">
        <v>72</v>
      </c>
      <c r="B90" s="15">
        <v>10980</v>
      </c>
    </row>
    <row r="91" spans="1:3" x14ac:dyDescent="0.25">
      <c r="A91" s="16" t="s">
        <v>76</v>
      </c>
      <c r="B91" s="17">
        <v>32040</v>
      </c>
    </row>
    <row r="92" spans="1:3" s="1" customFormat="1" x14ac:dyDescent="0.25">
      <c r="A92" s="12" t="s">
        <v>77</v>
      </c>
      <c r="B92" s="13">
        <f>SUM(B93)</f>
        <v>1368351.6</v>
      </c>
      <c r="C92" s="11"/>
    </row>
    <row r="93" spans="1:3" x14ac:dyDescent="0.25">
      <c r="A93" s="16" t="s">
        <v>30</v>
      </c>
      <c r="B93" s="17">
        <v>1368351.6</v>
      </c>
    </row>
    <row r="94" spans="1:3" s="1" customFormat="1" x14ac:dyDescent="0.25">
      <c r="A94" s="12" t="s">
        <v>78</v>
      </c>
      <c r="B94" s="13">
        <f>SUM(B95)</f>
        <v>468728.59</v>
      </c>
      <c r="C94" s="11"/>
    </row>
    <row r="95" spans="1:3" x14ac:dyDescent="0.25">
      <c r="A95" s="16" t="s">
        <v>79</v>
      </c>
      <c r="B95" s="17">
        <v>468728.59</v>
      </c>
    </row>
    <row r="96" spans="1:3" s="1" customFormat="1" x14ac:dyDescent="0.25">
      <c r="A96" s="12" t="s">
        <v>80</v>
      </c>
      <c r="B96" s="13">
        <f>SUM(B97)</f>
        <v>86311.98</v>
      </c>
      <c r="C96" s="11"/>
    </row>
    <row r="97" spans="1:2" x14ac:dyDescent="0.25">
      <c r="A97" s="16" t="s">
        <v>81</v>
      </c>
      <c r="B97" s="17">
        <v>86311.98</v>
      </c>
    </row>
    <row r="98" spans="1:2" x14ac:dyDescent="0.25">
      <c r="B98" s="10">
        <f>B96+B94+B92+B88+B83+B71+B69+B65+B60+B52+B50+B47+B45+B43+B40+B32</f>
        <v>39083364.57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2025-09-03T05:10:40Z</dcterms:modified>
</cp:coreProperties>
</file>